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340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<sst xmlns="http://schemas.openxmlformats.org/spreadsheetml/2006/main" count="42" uniqueCount="42">
  <si>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доходов и расходов</t>
  </si>
  <si>
    <t>ДОХОДЫ</t>
  </si>
  <si>
    <t>Налоги на совокупный доход</t>
  </si>
  <si>
    <t>Государственная пошлина, сборы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</si>
  <si>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</si>
  <si>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</si>
  <si>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</si>
  <si>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</si>
  <si>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</si>
  <si>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</si>
  <si>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</si>
  <si>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</si>
  <si>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</si>
  <si>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</si>
  <si>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</si>
  <si>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</si>
  <si>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</si>
  <si>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ВСЕГО РАСХОДОВ</t>
  </si>
  <si>
    <t xml:space="preserve">               тыс.руб.</t>
  </si>
  <si>
    <t xml:space="preserve">Оценка </t>
  </si>
  <si>
    <t>Итого собственных доходов</t>
  </si>
  <si>
    <t>Возврат остатков субсидий и субвенций прошлых лет</t>
  </si>
  <si>
    <t>Национальная оборона</t>
  </si>
  <si>
    <t>Откл.+,-</t>
  </si>
  <si>
    <t>тыс. руб.</t>
  </si>
  <si>
    <t>% (ожид/план)</t>
  </si>
  <si>
    <t>Физкультура и спорт</t>
  </si>
  <si>
    <t>Средства массовой информации</t>
  </si>
  <si>
    <t>Обслуживание муниципального долга</t>
  </si>
  <si>
    <t xml:space="preserve">Культура, кинематография </t>
  </si>
  <si>
    <t>Доходы от оказания платных услуг и компенсации затрат государства</t>
  </si>
  <si>
    <t>Превышение доходов над расходами (дефицит)</t>
  </si>
  <si>
    <t>Налоги на прибыль, доходы НДФЛ</t>
  </si>
  <si>
    <t>Прочие безвозмездные поступления</t>
  </si>
  <si>
    <t xml:space="preserve">муниципального района  Чишминский район за 2019 год </t>
  </si>
  <si>
    <t>Отчет за 2018 год</t>
  </si>
  <si>
    <t>План с учетом изменений на 2019г од</t>
  </si>
  <si>
    <t>Ожидаемое исполнение за 2019 год</t>
  </si>
  <si>
    <t xml:space="preserve"> ожидаемого исполнения бюджета сельского поселения Еремеевский сельсовет </t>
  </si>
  <si>
    <t>Налоги на имущество</t>
  </si>
  <si>
    <t>Исполнение на 01.10.2019г.</t>
  </si>
  <si>
    <t>Охрана окружающей среды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</si>
</sst>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" fillId="3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9" borderId="0" applyNumberFormat="0" applyBorder="0" applyAlignment="0" applyProtection="0"/>
    <xf numFmtId="0" fontId="23" fillId="21" borderId="0" applyNumberFormat="0" applyBorder="0" applyAlignment="0" applyProtection="0"/>
    <xf numFmtId="0" fontId="4" fillId="15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24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29" borderId="0" applyNumberFormat="0" applyBorder="0" applyAlignment="0" applyProtection="0"/>
    <xf numFmtId="0" fontId="24" fillId="41" borderId="0" applyNumberFormat="0" applyBorder="0" applyAlignment="0" applyProtection="0"/>
    <xf numFmtId="0" fontId="5" fillId="3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1" applyNumberFormat="0" applyAlignment="0" applyProtection="0"/>
    <xf numFmtId="0" fontId="6" fillId="13" borderId="2" applyNumberFormat="0" applyAlignment="0" applyProtection="0"/>
    <xf numFmtId="0" fontId="26" fillId="45" borderId="3" applyNumberFormat="0" applyAlignment="0" applyProtection="0"/>
    <xf numFmtId="0" fontId="7" fillId="46" borderId="4" applyNumberFormat="0" applyAlignment="0" applyProtection="0"/>
    <xf numFmtId="0" fontId="27" fillId="45" borderId="1" applyNumberFormat="0" applyAlignment="0" applyProtection="0"/>
    <xf numFmtId="0" fontId="8" fillId="46" borderId="2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2" fillId="0" borderId="12" applyNumberFormat="0" applyFill="0" applyAlignment="0" applyProtection="0"/>
    <xf numFmtId="0" fontId="33" fillId="47" borderId="13" applyNumberFormat="0" applyAlignment="0" applyProtection="0"/>
    <xf numFmtId="0" fontId="13" fillId="48" borderId="14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16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0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19" xfId="0" applyNumberFormat="1" applyFill="1" applyBorder="1" applyAlignment="1">
      <alignment vertical="center" wrapText="1"/>
    </xf>
    <xf numFmtId="172" fontId="0" fillId="0" borderId="19" xfId="0" applyNumberFormat="1" applyFill="1" applyBorder="1" applyAlignment="1">
      <alignment horizontal="right" vertical="center" wrapText="1"/>
    </xf>
    <xf numFmtId="49" fontId="0" fillId="0" borderId="19" xfId="0" applyNumberForma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right"/>
    </xf>
    <xf numFmtId="49" fontId="0" fillId="0" borderId="0" xfId="0" applyNumberFormat="1" applyFill="1" applyBorder="1" applyAlignment="1">
      <alignment vertical="center" wrapText="1"/>
    </xf>
    <xf numFmtId="1" fontId="0" fillId="0" borderId="19" xfId="0" applyNumberFormat="1" applyFill="1" applyBorder="1" applyAlignment="1">
      <alignment horizontal="right"/>
    </xf>
    <xf numFmtId="43" fontId="0" fillId="0" borderId="19" xfId="101" applyFont="1" applyFill="1" applyBorder="1" applyAlignment="1">
      <alignment horizontal="right" vertical="center" wrapText="1"/>
    </xf>
    <xf numFmtId="179" fontId="0" fillId="0" borderId="19" xfId="101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49" fontId="0" fillId="0" borderId="20" xfId="0" applyNumberForma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19" xfId="0" applyNumberFormat="1" applyFill="1" applyBorder="1" applyAlignment="1">
      <alignment horizontal="right" vertical="center" wrapText="1"/>
    </xf>
    <xf numFmtId="49" fontId="1" fillId="0" borderId="19" xfId="0" applyNumberFormat="1" applyFont="1" applyFill="1" applyBorder="1" applyAlignment="1">
      <alignment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172" fontId="1" fillId="0" borderId="19" xfId="0" applyNumberFormat="1" applyFont="1" applyFill="1" applyBorder="1" applyAlignment="1">
      <alignment horizontal="righ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right" vertical="center" wrapText="1"/>
    </xf>
    <xf numFmtId="1" fontId="0" fillId="0" borderId="19" xfId="101" applyNumberFormat="1" applyFont="1" applyFill="1" applyBorder="1" applyAlignment="1">
      <alignment horizontal="right" vertical="center" wrapText="1"/>
    </xf>
    <xf numFmtId="172" fontId="0" fillId="0" borderId="19" xfId="101" applyNumberFormat="1" applyFont="1" applyFill="1" applyBorder="1" applyAlignment="1">
      <alignment horizontal="right" vertical="center" wrapText="1"/>
    </xf>
    <xf numFmtId="1" fontId="0" fillId="0" borderId="19" xfId="0" applyNumberForma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Процентный 2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SheetLayoutView="100" workbookViewId="0" topLeftCell="A2">
      <pane xSplit="1" ySplit="7" topLeftCell="B15" activePane="bottomRight" state="frozen"/>
      <selection pane="topLeft" activeCell="A2" sqref="A2"/>
      <selection pane="topRight" activeCell="B2" sqref="B2"/>
      <selection pane="bottomLeft" activeCell="A9" sqref="A9"/>
      <selection pane="bottomRight" activeCell="L27" sqref="L27"/>
    </sheetView>
  </sheetViews>
  <sheetFormatPr defaultColWidth="9.00390625" defaultRowHeight="12.75"/>
  <cols>
    <col min="1" max="1" width="34.625" style="1" customWidth="1"/>
    <col min="2" max="2" width="10.75390625" style="1" customWidth="1"/>
    <col min="3" max="3" width="11.25390625" style="1" customWidth="1"/>
    <col min="4" max="4" width="13.25390625" style="1" customWidth="1"/>
    <col min="5" max="5" width="11.125" style="1" customWidth="1"/>
    <col min="6" max="6" width="7.875" style="1" customWidth="1"/>
    <col min="7" max="7" width="5.25390625" style="1" customWidth="1"/>
    <col min="8" max="8" width="10.625" style="1" customWidth="1"/>
    <col min="9" max="12" width="9.125" style="1" customWidth="1"/>
    <col min="13" max="13" width="9.125" style="2" customWidth="1"/>
    <col min="14" max="16384" width="9.125" style="1" customWidth="1"/>
  </cols>
  <sheetData>
    <row r="1" ht="12.75" hidden="1"/>
    <row r="2" spans="1:7" ht="12.75">
      <c r="A2" s="30" t="s">
        <v>19</v>
      </c>
      <c r="B2" s="30"/>
      <c r="C2" s="30"/>
      <c r="D2" s="30"/>
      <c r="E2" s="30"/>
      <c r="F2" s="30"/>
      <c r="G2" s="30"/>
    </row>
    <row r="3" spans="1:8" ht="12.75">
      <c r="A3" s="30" t="s">
        <v>38</v>
      </c>
      <c r="B3" s="30"/>
      <c r="C3" s="30"/>
      <c r="D3" s="30"/>
      <c r="E3" s="30"/>
      <c r="F3" s="30"/>
      <c r="G3" s="30"/>
      <c r="H3" s="11"/>
    </row>
    <row r="4" spans="1:8" ht="12.75">
      <c r="A4" s="30" t="s">
        <v>34</v>
      </c>
      <c r="B4" s="30"/>
      <c r="C4" s="30"/>
      <c r="D4" s="30"/>
      <c r="E4" s="30"/>
      <c r="F4" s="30"/>
      <c r="G4" s="30"/>
      <c r="H4" s="11"/>
    </row>
    <row r="5" ht="12.75" customHeight="1">
      <c r="D5" s="1" t="s">
        <v>18</v>
      </c>
    </row>
    <row r="6" spans="1:7" ht="18.75" customHeight="1">
      <c r="A6" s="28" t="s">
        <v>0</v>
      </c>
      <c r="B6" s="31" t="s">
        <v>35</v>
      </c>
      <c r="C6" s="28" t="s">
        <v>36</v>
      </c>
      <c r="D6" s="28" t="s">
        <v>40</v>
      </c>
      <c r="E6" s="28" t="s">
        <v>37</v>
      </c>
      <c r="F6" s="26" t="s">
        <v>23</v>
      </c>
      <c r="G6" s="27"/>
    </row>
    <row r="7" spans="1:7" ht="45" customHeight="1">
      <c r="A7" s="29"/>
      <c r="B7" s="32"/>
      <c r="C7" s="29"/>
      <c r="D7" s="29"/>
      <c r="E7" s="29"/>
      <c r="F7" s="12" t="s">
        <v>24</v>
      </c>
      <c r="G7" s="13" t="s">
        <v>25</v>
      </c>
    </row>
    <row r="8" spans="1:7" ht="15.75">
      <c r="A8" s="14" t="s">
        <v>1</v>
      </c>
      <c r="B8" s="25"/>
      <c r="C8" s="3"/>
      <c r="D8" s="3"/>
      <c r="E8" s="3"/>
      <c r="F8" s="3"/>
      <c r="G8" s="15"/>
    </row>
    <row r="9" spans="1:7" ht="12.75">
      <c r="A9" s="3" t="s">
        <v>32</v>
      </c>
      <c r="B9" s="16">
        <v>31.1</v>
      </c>
      <c r="C9" s="4">
        <v>29</v>
      </c>
      <c r="D9" s="4">
        <v>21.2</v>
      </c>
      <c r="E9" s="4">
        <v>29</v>
      </c>
      <c r="F9" s="4">
        <f aca="true" t="shared" si="0" ref="F9:F22">E9-C9</f>
        <v>0</v>
      </c>
      <c r="G9" s="4">
        <f>E9/C9*100</f>
        <v>100</v>
      </c>
    </row>
    <row r="10" spans="1:7" ht="12.75">
      <c r="A10" s="3" t="s">
        <v>2</v>
      </c>
      <c r="B10" s="16">
        <v>1.8</v>
      </c>
      <c r="C10" s="4">
        <v>0.4</v>
      </c>
      <c r="D10" s="4">
        <v>0</v>
      </c>
      <c r="E10" s="4">
        <v>0.4</v>
      </c>
      <c r="F10" s="4">
        <f t="shared" si="0"/>
        <v>0</v>
      </c>
      <c r="G10" s="4">
        <f aca="true" t="shared" si="1" ref="G10:G21">E10/C10*100</f>
        <v>100</v>
      </c>
    </row>
    <row r="11" spans="1:7" ht="12.75">
      <c r="A11" s="3" t="s">
        <v>39</v>
      </c>
      <c r="B11" s="16">
        <v>2528.9</v>
      </c>
      <c r="C11" s="4">
        <v>2090</v>
      </c>
      <c r="D11" s="4">
        <v>502</v>
      </c>
      <c r="E11" s="4">
        <v>2090</v>
      </c>
      <c r="F11" s="4">
        <f t="shared" si="0"/>
        <v>0</v>
      </c>
      <c r="G11" s="4">
        <f t="shared" si="1"/>
        <v>100</v>
      </c>
    </row>
    <row r="12" spans="1:7" ht="12.75">
      <c r="A12" s="3" t="s">
        <v>3</v>
      </c>
      <c r="B12" s="16">
        <v>12.8</v>
      </c>
      <c r="C12" s="4">
        <v>12</v>
      </c>
      <c r="D12" s="4">
        <v>12.4</v>
      </c>
      <c r="E12" s="4">
        <v>12.4</v>
      </c>
      <c r="F12" s="4">
        <f t="shared" si="0"/>
        <v>0.40000000000000036</v>
      </c>
      <c r="G12" s="4">
        <f t="shared" si="1"/>
        <v>103.33333333333334</v>
      </c>
    </row>
    <row r="13" spans="1:13" ht="51">
      <c r="A13" s="3" t="s">
        <v>4</v>
      </c>
      <c r="B13" s="16">
        <v>6.7</v>
      </c>
      <c r="C13" s="4">
        <v>5.5</v>
      </c>
      <c r="D13" s="4">
        <v>8.2</v>
      </c>
      <c r="E13" s="4">
        <v>8.2</v>
      </c>
      <c r="F13" s="4">
        <f t="shared" si="0"/>
        <v>2.6999999999999993</v>
      </c>
      <c r="G13" s="4">
        <f t="shared" si="1"/>
        <v>149.09090909090907</v>
      </c>
      <c r="M13" s="1"/>
    </row>
    <row r="14" spans="1:13" ht="25.5">
      <c r="A14" s="3" t="s">
        <v>30</v>
      </c>
      <c r="B14" s="16">
        <v>409.4</v>
      </c>
      <c r="C14" s="4">
        <v>513.4</v>
      </c>
      <c r="D14" s="4">
        <v>260</v>
      </c>
      <c r="E14" s="4">
        <v>513.4</v>
      </c>
      <c r="F14" s="4">
        <f t="shared" si="0"/>
        <v>0</v>
      </c>
      <c r="G14" s="4">
        <f t="shared" si="1"/>
        <v>100</v>
      </c>
      <c r="M14" s="1"/>
    </row>
    <row r="15" spans="1:13" ht="25.5">
      <c r="A15" s="3" t="s">
        <v>5</v>
      </c>
      <c r="B15" s="16">
        <v>172.5</v>
      </c>
      <c r="C15" s="4">
        <v>365.2</v>
      </c>
      <c r="D15" s="4">
        <v>0</v>
      </c>
      <c r="E15" s="4">
        <v>365.2</v>
      </c>
      <c r="F15" s="4">
        <f t="shared" si="0"/>
        <v>0</v>
      </c>
      <c r="G15" s="4">
        <f t="shared" si="1"/>
        <v>100</v>
      </c>
      <c r="M15" s="1"/>
    </row>
    <row r="16" spans="1:13" ht="12.75">
      <c r="A16" s="3" t="s">
        <v>6</v>
      </c>
      <c r="B16" s="16">
        <v>57</v>
      </c>
      <c r="C16" s="4">
        <v>75</v>
      </c>
      <c r="D16" s="4">
        <v>27</v>
      </c>
      <c r="E16" s="4">
        <v>75</v>
      </c>
      <c r="F16" s="4">
        <f t="shared" si="0"/>
        <v>0</v>
      </c>
      <c r="G16" s="4">
        <f t="shared" si="1"/>
        <v>100</v>
      </c>
      <c r="M16" s="1"/>
    </row>
    <row r="17" spans="1:13" ht="12.75">
      <c r="A17" s="17" t="s">
        <v>20</v>
      </c>
      <c r="B17" s="18">
        <f>SUM(B9:B16)</f>
        <v>3220.2000000000003</v>
      </c>
      <c r="C17" s="18">
        <f>SUM(C9:C16)</f>
        <v>3090.5</v>
      </c>
      <c r="D17" s="18">
        <f>SUM(D9:D16)</f>
        <v>830.8000000000001</v>
      </c>
      <c r="E17" s="19">
        <f>SUM(E9:E16)</f>
        <v>3093.6</v>
      </c>
      <c r="F17" s="19">
        <f t="shared" si="0"/>
        <v>3.099999999999909</v>
      </c>
      <c r="G17" s="19">
        <f t="shared" si="1"/>
        <v>100.10030739362563</v>
      </c>
      <c r="M17" s="1"/>
    </row>
    <row r="18" spans="1:13" ht="38.25">
      <c r="A18" s="3" t="s">
        <v>7</v>
      </c>
      <c r="B18" s="16">
        <v>6047.4</v>
      </c>
      <c r="C18" s="4">
        <v>6088</v>
      </c>
      <c r="D18" s="4">
        <v>5508.5</v>
      </c>
      <c r="E18" s="4">
        <v>6088</v>
      </c>
      <c r="F18" s="4">
        <f t="shared" si="0"/>
        <v>0</v>
      </c>
      <c r="G18" s="4">
        <f t="shared" si="1"/>
        <v>100</v>
      </c>
      <c r="M18" s="1"/>
    </row>
    <row r="19" spans="1:13" ht="12.75">
      <c r="A19" s="3" t="s">
        <v>33</v>
      </c>
      <c r="B19" s="16">
        <v>280</v>
      </c>
      <c r="C19" s="4">
        <v>390</v>
      </c>
      <c r="D19" s="4">
        <v>390</v>
      </c>
      <c r="E19" s="4">
        <v>390</v>
      </c>
      <c r="F19" s="4">
        <f t="shared" si="0"/>
        <v>0</v>
      </c>
      <c r="G19" s="4">
        <f t="shared" si="1"/>
        <v>100</v>
      </c>
      <c r="M19" s="1"/>
    </row>
    <row r="20" spans="1:13" ht="25.5">
      <c r="A20" s="3" t="s">
        <v>21</v>
      </c>
      <c r="B20" s="16">
        <v>0</v>
      </c>
      <c r="C20" s="4">
        <v>0</v>
      </c>
      <c r="D20" s="4">
        <v>-65.8</v>
      </c>
      <c r="E20" s="4">
        <v>-65.8</v>
      </c>
      <c r="F20" s="4">
        <f t="shared" si="0"/>
        <v>-65.8</v>
      </c>
      <c r="G20" s="4"/>
      <c r="M20" s="1"/>
    </row>
    <row r="21" spans="1:13" ht="18" customHeight="1">
      <c r="A21" s="20" t="s">
        <v>8</v>
      </c>
      <c r="B21" s="18">
        <f>B17+B18+B20+B19</f>
        <v>9547.6</v>
      </c>
      <c r="C21" s="18">
        <f>C17+C18+C20+C19</f>
        <v>9568.5</v>
      </c>
      <c r="D21" s="18">
        <f>D17+D18+D20+D19</f>
        <v>6663.5</v>
      </c>
      <c r="E21" s="18">
        <f>E17+E18+E20+E19</f>
        <v>9505.800000000001</v>
      </c>
      <c r="F21" s="19">
        <f t="shared" si="0"/>
        <v>-62.69999999999891</v>
      </c>
      <c r="G21" s="19">
        <f t="shared" si="1"/>
        <v>99.34472487850762</v>
      </c>
      <c r="M21" s="1"/>
    </row>
    <row r="22" spans="1:13" ht="12.75">
      <c r="A22" s="20" t="s">
        <v>9</v>
      </c>
      <c r="B22" s="18"/>
      <c r="C22" s="21"/>
      <c r="D22" s="21"/>
      <c r="E22" s="21"/>
      <c r="F22" s="22">
        <f t="shared" si="0"/>
        <v>0</v>
      </c>
      <c r="G22" s="4"/>
      <c r="M22" s="1"/>
    </row>
    <row r="23" spans="1:13" ht="12.75">
      <c r="A23" s="3" t="s">
        <v>10</v>
      </c>
      <c r="B23" s="16">
        <v>2614.2</v>
      </c>
      <c r="C23" s="4">
        <v>3032.7</v>
      </c>
      <c r="D23" s="4">
        <v>1427.5</v>
      </c>
      <c r="E23" s="4">
        <v>3032.7</v>
      </c>
      <c r="F23" s="23">
        <f>E23-C23</f>
        <v>0</v>
      </c>
      <c r="G23" s="24">
        <f aca="true" t="shared" si="2" ref="G23:G36">E23/C23*100</f>
        <v>100</v>
      </c>
      <c r="M23" s="1"/>
    </row>
    <row r="24" spans="1:13" ht="12.75">
      <c r="A24" s="3" t="s">
        <v>22</v>
      </c>
      <c r="B24" s="16">
        <v>97.9</v>
      </c>
      <c r="C24" s="4">
        <v>231.4</v>
      </c>
      <c r="D24" s="4">
        <v>140</v>
      </c>
      <c r="E24" s="4">
        <v>231.4</v>
      </c>
      <c r="F24" s="23">
        <f>E24-C24</f>
        <v>0</v>
      </c>
      <c r="G24" s="24">
        <f t="shared" si="2"/>
        <v>100</v>
      </c>
      <c r="M24" s="1"/>
    </row>
    <row r="25" spans="1:13" ht="25.5">
      <c r="A25" s="3" t="s">
        <v>11</v>
      </c>
      <c r="B25" s="16"/>
      <c r="C25" s="4">
        <v>3.7</v>
      </c>
      <c r="D25" s="4"/>
      <c r="E25" s="4">
        <v>3.7</v>
      </c>
      <c r="F25" s="23">
        <f aca="true" t="shared" si="3" ref="F25:F35">E25-C25</f>
        <v>0</v>
      </c>
      <c r="G25" s="24">
        <f t="shared" si="2"/>
        <v>100</v>
      </c>
      <c r="M25" s="1"/>
    </row>
    <row r="26" spans="1:13" ht="12.75">
      <c r="A26" s="3" t="s">
        <v>12</v>
      </c>
      <c r="B26" s="4">
        <v>3626.6</v>
      </c>
      <c r="C26" s="4">
        <v>1433.6</v>
      </c>
      <c r="D26" s="4">
        <v>622.3</v>
      </c>
      <c r="E26" s="4">
        <v>1433.6</v>
      </c>
      <c r="F26" s="23">
        <f t="shared" si="3"/>
        <v>0</v>
      </c>
      <c r="G26" s="24">
        <f t="shared" si="2"/>
        <v>100</v>
      </c>
      <c r="M26" s="1"/>
    </row>
    <row r="27" spans="1:13" ht="12.75">
      <c r="A27" s="3" t="s">
        <v>13</v>
      </c>
      <c r="B27" s="16">
        <v>3261</v>
      </c>
      <c r="C27" s="4">
        <v>4479.5</v>
      </c>
      <c r="D27" s="4">
        <v>2138.4</v>
      </c>
      <c r="E27" s="4">
        <v>4479.5</v>
      </c>
      <c r="F27" s="23">
        <f t="shared" si="3"/>
        <v>0</v>
      </c>
      <c r="G27" s="24">
        <f t="shared" si="2"/>
        <v>100</v>
      </c>
      <c r="M27" s="1"/>
    </row>
    <row r="28" spans="1:13" ht="12.75">
      <c r="A28" s="3" t="s">
        <v>41</v>
      </c>
      <c r="B28" s="16"/>
      <c r="C28" s="4">
        <v>320</v>
      </c>
      <c r="D28" s="4">
        <v>200</v>
      </c>
      <c r="E28" s="4">
        <v>320</v>
      </c>
      <c r="F28" s="23">
        <f t="shared" si="3"/>
        <v>0</v>
      </c>
      <c r="G28" s="24">
        <f t="shared" si="2"/>
        <v>100</v>
      </c>
      <c r="M28" s="1"/>
    </row>
    <row r="29" spans="1:13" ht="12.75" hidden="1">
      <c r="A29" s="3" t="s">
        <v>14</v>
      </c>
      <c r="B29" s="16"/>
      <c r="C29" s="4"/>
      <c r="D29" s="4"/>
      <c r="E29" s="4"/>
      <c r="F29" s="23">
        <f>E29-C29</f>
        <v>0</v>
      </c>
      <c r="G29" s="24" t="e">
        <f t="shared" si="2"/>
        <v>#DIV/0!</v>
      </c>
      <c r="M29" s="1"/>
    </row>
    <row r="30" spans="1:13" ht="12.75" hidden="1">
      <c r="A30" s="3" t="s">
        <v>29</v>
      </c>
      <c r="B30" s="16"/>
      <c r="C30" s="4"/>
      <c r="D30" s="4"/>
      <c r="E30" s="4"/>
      <c r="F30" s="23">
        <f t="shared" si="3"/>
        <v>0</v>
      </c>
      <c r="G30" s="24" t="e">
        <f t="shared" si="2"/>
        <v>#DIV/0!</v>
      </c>
      <c r="M30" s="1"/>
    </row>
    <row r="31" spans="1:13" ht="12.75">
      <c r="A31" s="3" t="s">
        <v>15</v>
      </c>
      <c r="B31" s="16">
        <v>83.7</v>
      </c>
      <c r="C31" s="4">
        <v>83.6</v>
      </c>
      <c r="D31" s="4">
        <v>65.6</v>
      </c>
      <c r="E31" s="4">
        <v>83.6</v>
      </c>
      <c r="F31" s="23">
        <f t="shared" si="3"/>
        <v>0</v>
      </c>
      <c r="G31" s="24">
        <f t="shared" si="2"/>
        <v>100</v>
      </c>
      <c r="M31" s="1"/>
    </row>
    <row r="32" spans="1:13" ht="12.75" hidden="1">
      <c r="A32" s="3" t="s">
        <v>26</v>
      </c>
      <c r="B32" s="16"/>
      <c r="C32" s="4"/>
      <c r="D32" s="4"/>
      <c r="E32" s="4"/>
      <c r="F32" s="23">
        <f t="shared" si="3"/>
        <v>0</v>
      </c>
      <c r="G32" s="24" t="e">
        <f t="shared" si="2"/>
        <v>#DIV/0!</v>
      </c>
      <c r="M32" s="1"/>
    </row>
    <row r="33" spans="1:13" ht="12.75" hidden="1">
      <c r="A33" s="3" t="s">
        <v>27</v>
      </c>
      <c r="B33" s="16"/>
      <c r="C33" s="4"/>
      <c r="D33" s="4"/>
      <c r="E33" s="4"/>
      <c r="F33" s="23">
        <f t="shared" si="3"/>
        <v>0</v>
      </c>
      <c r="G33" s="24" t="e">
        <f t="shared" si="2"/>
        <v>#DIV/0!</v>
      </c>
      <c r="M33" s="1"/>
    </row>
    <row r="34" spans="1:13" ht="15.75" customHeight="1" hidden="1">
      <c r="A34" s="3" t="s">
        <v>28</v>
      </c>
      <c r="B34" s="16"/>
      <c r="C34" s="4"/>
      <c r="D34" s="4"/>
      <c r="E34" s="4"/>
      <c r="F34" s="23">
        <f t="shared" si="3"/>
        <v>0</v>
      </c>
      <c r="G34" s="24" t="e">
        <f t="shared" si="2"/>
        <v>#DIV/0!</v>
      </c>
      <c r="M34" s="1"/>
    </row>
    <row r="35" spans="1:13" ht="12.75">
      <c r="A35" s="3" t="s">
        <v>16</v>
      </c>
      <c r="B35" s="16"/>
      <c r="C35" s="4">
        <v>267.4</v>
      </c>
      <c r="D35" s="4">
        <v>164.8</v>
      </c>
      <c r="E35" s="4">
        <v>267.4</v>
      </c>
      <c r="F35" s="23">
        <f t="shared" si="3"/>
        <v>0</v>
      </c>
      <c r="G35" s="24">
        <f t="shared" si="2"/>
        <v>100</v>
      </c>
      <c r="M35" s="1"/>
    </row>
    <row r="36" spans="1:13" ht="21" customHeight="1">
      <c r="A36" s="20" t="s">
        <v>17</v>
      </c>
      <c r="B36" s="18">
        <f>SUM(B23:B35)</f>
        <v>9683.400000000001</v>
      </c>
      <c r="C36" s="4">
        <f>SUM(C23:C35)</f>
        <v>9851.9</v>
      </c>
      <c r="D36" s="19">
        <f>SUM(D23:D35)</f>
        <v>4758.600000000001</v>
      </c>
      <c r="E36" s="4">
        <f>SUM(E23:E35)</f>
        <v>9851.9</v>
      </c>
      <c r="F36" s="4">
        <f>SUM(F23:F35)</f>
        <v>0</v>
      </c>
      <c r="G36" s="24">
        <f t="shared" si="2"/>
        <v>100</v>
      </c>
      <c r="M36" s="1"/>
    </row>
    <row r="37" spans="1:13" ht="25.5">
      <c r="A37" s="3" t="s">
        <v>31</v>
      </c>
      <c r="B37" s="10">
        <f>B21-B36</f>
        <v>-135.8000000000011</v>
      </c>
      <c r="C37" s="9">
        <f>C21-C36</f>
        <v>-283.39999999999964</v>
      </c>
      <c r="D37" s="9">
        <f>D21-D36</f>
        <v>1904.8999999999987</v>
      </c>
      <c r="E37" s="9">
        <f>E21-E36</f>
        <v>-346.09999999999854</v>
      </c>
      <c r="F37" s="4"/>
      <c r="G37" s="8"/>
      <c r="M37" s="1"/>
    </row>
    <row r="38" spans="1:13" ht="12.75">
      <c r="A38" s="3"/>
      <c r="B38" s="5"/>
      <c r="C38" s="5"/>
      <c r="D38" s="5"/>
      <c r="E38" s="5"/>
      <c r="F38" s="4"/>
      <c r="G38" s="6"/>
      <c r="M38" s="1"/>
    </row>
    <row r="39" spans="1:13" ht="12.75">
      <c r="A39" s="7"/>
      <c r="B39" s="7"/>
      <c r="C39" s="7"/>
      <c r="D39" s="7"/>
      <c r="E39" s="7"/>
      <c r="F39" s="7"/>
      <c r="G39" s="7"/>
      <c r="M39" s="1"/>
    </row>
    <row r="40" spans="1:13" ht="12.75">
      <c r="A40" s="7"/>
      <c r="B40" s="7"/>
      <c r="C40" s="7"/>
      <c r="D40" s="7"/>
      <c r="E40" s="7"/>
      <c r="F40" s="7"/>
      <c r="G40" s="7"/>
      <c r="M40" s="1"/>
    </row>
  </sheetData>
  <sheetProtection/>
  <mergeCells count="9">
    <mergeCell ref="F6:G6"/>
    <mergeCell ref="A6:A7"/>
    <mergeCell ref="A2:G2"/>
    <mergeCell ref="A3:G3"/>
    <mergeCell ref="A4:G4"/>
    <mergeCell ref="B6:B7"/>
    <mergeCell ref="C6:C7"/>
    <mergeCell ref="D6:D7"/>
    <mergeCell ref="E6:E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Байбурина</cp:lastModifiedBy>
  <cp:lastPrinted>2018-11-14T08:50:15Z</cp:lastPrinted>
  <dcterms:created xsi:type="dcterms:W3CDTF">2006-10-29T14:31:19Z</dcterms:created>
  <dcterms:modified xsi:type="dcterms:W3CDTF">2019-11-14T04:15:37Z</dcterms:modified>
  <cp:category/>
  <cp:version/>
  <cp:contentType/>
  <cp:contentStatus/>
</cp:coreProperties>
</file>